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ennari\Dropbox\Marco Gennari\Marco Gennari\Area Marketing\Libro\"/>
    </mc:Choice>
  </mc:AlternateContent>
  <xr:revisionPtr revIDLastSave="0" documentId="13_ncr:1_{F5C170BF-E82D-434B-AD4D-71D74FA0EC29}" xr6:coauthVersionLast="47" xr6:coauthVersionMax="47" xr10:uidLastSave="{00000000-0000-0000-0000-000000000000}"/>
  <bookViews>
    <workbookView xWindow="-108" yWindow="-108" windowWidth="23256" windowHeight="12576" xr2:uid="{7FF5BB92-78BE-420A-9193-AD62A58E1AF2}"/>
  </bookViews>
  <sheets>
    <sheet name="Indicator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G21" i="2" s="1"/>
  <c r="G18" i="2"/>
  <c r="C28" i="2"/>
  <c r="C24" i="2"/>
  <c r="C23" i="2"/>
  <c r="C22" i="2"/>
  <c r="C26" i="2" l="1"/>
  <c r="C31" i="2" s="1"/>
</calcChain>
</file>

<file path=xl/sharedStrings.xml><?xml version="1.0" encoding="utf-8"?>
<sst xmlns="http://schemas.openxmlformats.org/spreadsheetml/2006/main" count="59" uniqueCount="40">
  <si>
    <t>Blocchi identificati nel bilancio di verifica</t>
  </si>
  <si>
    <t>RICAVI</t>
  </si>
  <si>
    <t>COSTI VARIABILI</t>
  </si>
  <si>
    <t>COSTI FISSI DI PRODUZIONE</t>
  </si>
  <si>
    <t>COSTI FISSI GENERALI</t>
  </si>
  <si>
    <t>COSTI DEL PERSONALE DI PRODUZIONE</t>
  </si>
  <si>
    <t>COSTI PER PERSONALE A SPESE GENERALI</t>
  </si>
  <si>
    <t>COSTI GESTIONE NON CARATTERISTICA</t>
  </si>
  <si>
    <t>COSTI GESTIONE FINANZIARIA</t>
  </si>
  <si>
    <t>COSTI GESTIONE STRAORDINARIA</t>
  </si>
  <si>
    <t>COSTI FISCALI</t>
  </si>
  <si>
    <t>A</t>
  </si>
  <si>
    <t>I</t>
  </si>
  <si>
    <t>E</t>
  </si>
  <si>
    <t>B</t>
  </si>
  <si>
    <t>C</t>
  </si>
  <si>
    <t>D</t>
  </si>
  <si>
    <t>F</t>
  </si>
  <si>
    <t>G</t>
  </si>
  <si>
    <t>H</t>
  </si>
  <si>
    <t>Calcolo KPI</t>
  </si>
  <si>
    <t>Crediti verso clienti</t>
  </si>
  <si>
    <t>Debiti verso fornitori</t>
  </si>
  <si>
    <t>Magazzino</t>
  </si>
  <si>
    <t>L</t>
  </si>
  <si>
    <t>M</t>
  </si>
  <si>
    <t>Ciclo monetario in giorni</t>
  </si>
  <si>
    <t>N</t>
  </si>
  <si>
    <t>Giorni medi di incasso (360/(RICAVI/G)</t>
  </si>
  <si>
    <t>Giorni medi di pagamento (360/((A+B+D+F)/H)</t>
  </si>
  <si>
    <t>Giorni medi di pagamento (360/(RICAVI/I)</t>
  </si>
  <si>
    <t>Fatturato giorno (RICAVI/365)</t>
  </si>
  <si>
    <t>O</t>
  </si>
  <si>
    <t>P</t>
  </si>
  <si>
    <t>Un ciclo monetario durata indicata rappresenta teoricamente una necessità di finanziarsi pari alla cifra indicata (OxP)</t>
  </si>
  <si>
    <t>Ogni giorno di ciclo monetario in miglioramento o peggioramento incide teoricamente per la cifra indicata</t>
  </si>
  <si>
    <t>Calcolo Punto di Pareggio</t>
  </si>
  <si>
    <t>TOTALE COSTI FISSI (B+C+D+E)</t>
  </si>
  <si>
    <t>PRIMO MARGINE DI CONTRIBUZIONE (1-(A/RICAVI)</t>
  </si>
  <si>
    <t>FATTURATO DI PAREGGIO (G/H)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</si>
</sst>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9" fontId="3" fillId="2" borderId="0" xfId="2" applyFont="1" applyFill="1" applyAlignment="1">
      <alignment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43C61-30C3-47B9-B828-A8175244F8F1}">
  <dimension ref="A2:H31"/>
  <sheetViews>
    <sheetView tabSelected="1" topLeftCell="A12" workbookViewId="0">
      <selection activeCell="B2" sqref="B2"/>
    </sheetView>
  </sheetViews>
  <sheetFormatPr defaultRowHeight="14.4" x14ac:dyDescent="0.3"/>
  <cols>
    <col min="1" max="1" width="8.88671875" style="1"/>
    <col min="2" max="2" width="49" style="4" bestFit="1" customWidth="1"/>
    <col min="3" max="3" width="13.77734375" style="3" bestFit="1" customWidth="1"/>
    <col min="4" max="4" width="8.88671875" style="4"/>
    <col min="5" max="5" width="8.88671875" style="1"/>
    <col min="6" max="6" width="49" style="4" bestFit="1" customWidth="1"/>
    <col min="7" max="7" width="13.77734375" style="3" bestFit="1" customWidth="1"/>
    <col min="8" max="16384" width="8.88671875" style="4"/>
  </cols>
  <sheetData>
    <row r="2" spans="1:7" ht="25.8" x14ac:dyDescent="0.3">
      <c r="B2" s="2" t="s">
        <v>20</v>
      </c>
      <c r="F2" s="2" t="s">
        <v>36</v>
      </c>
    </row>
    <row r="4" spans="1:7" x14ac:dyDescent="0.3">
      <c r="B4" s="4" t="s">
        <v>0</v>
      </c>
      <c r="F4" s="4" t="s">
        <v>0</v>
      </c>
    </row>
    <row r="6" spans="1:7" x14ac:dyDescent="0.3">
      <c r="B6" s="4" t="s">
        <v>1</v>
      </c>
      <c r="C6" s="3">
        <v>1500000</v>
      </c>
      <c r="F6" s="4" t="s">
        <v>1</v>
      </c>
      <c r="G6" s="3">
        <v>1500000</v>
      </c>
    </row>
    <row r="8" spans="1:7" x14ac:dyDescent="0.3">
      <c r="A8" s="1" t="s">
        <v>11</v>
      </c>
      <c r="B8" s="4" t="s">
        <v>2</v>
      </c>
      <c r="C8" s="3">
        <v>350000</v>
      </c>
      <c r="E8" s="1" t="s">
        <v>11</v>
      </c>
      <c r="F8" s="4" t="s">
        <v>2</v>
      </c>
      <c r="G8" s="3">
        <v>350000</v>
      </c>
    </row>
    <row r="9" spans="1:7" x14ac:dyDescent="0.3">
      <c r="A9" s="1" t="s">
        <v>14</v>
      </c>
      <c r="B9" s="4" t="s">
        <v>3</v>
      </c>
      <c r="C9" s="3">
        <v>150000</v>
      </c>
      <c r="E9" s="1" t="s">
        <v>14</v>
      </c>
      <c r="F9" s="4" t="s">
        <v>3</v>
      </c>
      <c r="G9" s="3">
        <v>150000</v>
      </c>
    </row>
    <row r="10" spans="1:7" x14ac:dyDescent="0.3">
      <c r="A10" s="1" t="s">
        <v>15</v>
      </c>
      <c r="B10" s="4" t="s">
        <v>5</v>
      </c>
      <c r="C10" s="3">
        <v>320000</v>
      </c>
      <c r="E10" s="1" t="s">
        <v>15</v>
      </c>
      <c r="F10" s="4" t="s">
        <v>5</v>
      </c>
      <c r="G10" s="3">
        <v>320000</v>
      </c>
    </row>
    <row r="11" spans="1:7" x14ac:dyDescent="0.3">
      <c r="A11" s="1" t="s">
        <v>16</v>
      </c>
      <c r="B11" s="4" t="s">
        <v>4</v>
      </c>
      <c r="C11" s="3">
        <v>25000</v>
      </c>
      <c r="E11" s="1" t="s">
        <v>16</v>
      </c>
      <c r="F11" s="4" t="s">
        <v>4</v>
      </c>
      <c r="G11" s="3">
        <v>25000</v>
      </c>
    </row>
    <row r="12" spans="1:7" x14ac:dyDescent="0.3">
      <c r="A12" s="1" t="s">
        <v>13</v>
      </c>
      <c r="B12" s="4" t="s">
        <v>6</v>
      </c>
      <c r="C12" s="3">
        <v>120000</v>
      </c>
      <c r="E12" s="1" t="s">
        <v>13</v>
      </c>
      <c r="F12" s="4" t="s">
        <v>6</v>
      </c>
      <c r="G12" s="3">
        <v>120000</v>
      </c>
    </row>
    <row r="13" spans="1:7" x14ac:dyDescent="0.3">
      <c r="A13" s="1" t="s">
        <v>17</v>
      </c>
      <c r="B13" s="5" t="s">
        <v>7</v>
      </c>
      <c r="C13" s="6">
        <v>20000</v>
      </c>
      <c r="E13" s="1" t="s">
        <v>17</v>
      </c>
      <c r="F13" s="5" t="s">
        <v>7</v>
      </c>
      <c r="G13" s="6">
        <v>20000</v>
      </c>
    </row>
    <row r="14" spans="1:7" x14ac:dyDescent="0.3">
      <c r="B14" s="5" t="s">
        <v>8</v>
      </c>
      <c r="C14" s="6">
        <v>15000</v>
      </c>
      <c r="F14" s="5" t="s">
        <v>8</v>
      </c>
      <c r="G14" s="6">
        <v>15000</v>
      </c>
    </row>
    <row r="15" spans="1:7" x14ac:dyDescent="0.3">
      <c r="B15" s="5" t="s">
        <v>9</v>
      </c>
      <c r="C15" s="6">
        <v>5000</v>
      </c>
      <c r="F15" s="5" t="s">
        <v>9</v>
      </c>
      <c r="G15" s="6">
        <v>5000</v>
      </c>
    </row>
    <row r="16" spans="1:7" x14ac:dyDescent="0.3">
      <c r="B16" s="5" t="s">
        <v>10</v>
      </c>
      <c r="C16" s="6">
        <v>125000</v>
      </c>
      <c r="F16" s="5" t="s">
        <v>10</v>
      </c>
      <c r="G16" s="6">
        <v>125000</v>
      </c>
    </row>
    <row r="18" spans="1:8" x14ac:dyDescent="0.3">
      <c r="A18" s="1" t="s">
        <v>18</v>
      </c>
      <c r="B18" s="4" t="s">
        <v>21</v>
      </c>
      <c r="C18" s="3">
        <v>280000</v>
      </c>
      <c r="E18" s="1" t="s">
        <v>18</v>
      </c>
      <c r="F18" s="4" t="s">
        <v>37</v>
      </c>
      <c r="G18" s="3">
        <f>+G9+G10+G11+G12</f>
        <v>615000</v>
      </c>
    </row>
    <row r="19" spans="1:8" x14ac:dyDescent="0.3">
      <c r="A19" s="1" t="s">
        <v>19</v>
      </c>
      <c r="B19" s="4" t="s">
        <v>22</v>
      </c>
      <c r="C19" s="3">
        <v>55000</v>
      </c>
      <c r="E19" s="1" t="s">
        <v>19</v>
      </c>
      <c r="F19" s="4" t="s">
        <v>38</v>
      </c>
      <c r="G19" s="8">
        <f>1-(G8/G6)</f>
        <v>0.76666666666666661</v>
      </c>
      <c r="H19" s="8"/>
    </row>
    <row r="20" spans="1:8" x14ac:dyDescent="0.3">
      <c r="A20" s="1" t="s">
        <v>12</v>
      </c>
      <c r="B20" s="4" t="s">
        <v>23</v>
      </c>
      <c r="C20" s="3">
        <v>120000</v>
      </c>
    </row>
    <row r="21" spans="1:8" x14ac:dyDescent="0.3">
      <c r="F21" s="4" t="s">
        <v>39</v>
      </c>
      <c r="G21" s="3">
        <f>+G18/G19</f>
        <v>802173.91304347827</v>
      </c>
    </row>
    <row r="22" spans="1:8" x14ac:dyDescent="0.3">
      <c r="A22" s="1" t="s">
        <v>24</v>
      </c>
      <c r="B22" s="4" t="s">
        <v>28</v>
      </c>
      <c r="C22" s="3">
        <f>360/(C6/C18)</f>
        <v>67.2</v>
      </c>
    </row>
    <row r="23" spans="1:8" x14ac:dyDescent="0.3">
      <c r="A23" s="1" t="s">
        <v>25</v>
      </c>
      <c r="B23" s="4" t="s">
        <v>29</v>
      </c>
      <c r="C23" s="3">
        <f>360/((C8+C9+C11+C13)/C19)</f>
        <v>36.330275229357802</v>
      </c>
    </row>
    <row r="24" spans="1:8" x14ac:dyDescent="0.3">
      <c r="A24" s="1" t="s">
        <v>27</v>
      </c>
      <c r="B24" s="4" t="s">
        <v>30</v>
      </c>
      <c r="C24" s="3">
        <f>360/(C6/C20)</f>
        <v>28.8</v>
      </c>
    </row>
    <row r="26" spans="1:8" x14ac:dyDescent="0.3">
      <c r="A26" s="1" t="s">
        <v>32</v>
      </c>
      <c r="B26" s="4" t="s">
        <v>26</v>
      </c>
      <c r="C26" s="3">
        <f>+C22+C24-C23</f>
        <v>59.669724770642198</v>
      </c>
    </row>
    <row r="28" spans="1:8" x14ac:dyDescent="0.3">
      <c r="A28" s="1" t="s">
        <v>33</v>
      </c>
      <c r="B28" s="4" t="s">
        <v>31</v>
      </c>
      <c r="C28" s="3">
        <f>+C6/365</f>
        <v>4109.58904109589</v>
      </c>
    </row>
    <row r="29" spans="1:8" ht="28.8" x14ac:dyDescent="0.3">
      <c r="B29" s="7" t="s">
        <v>35</v>
      </c>
    </row>
    <row r="31" spans="1:8" ht="43.2" x14ac:dyDescent="0.3">
      <c r="B31" s="7" t="s">
        <v>34</v>
      </c>
      <c r="C31" s="3">
        <f>+C26*C28</f>
        <v>245218.04700263916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m.gennari</dc:creator>
  <cp:lastModifiedBy>m.gennari</cp:lastModifiedBy>
  <dcterms:created xsi:type="dcterms:W3CDTF">2021-10-25T21:20:13Z</dcterms:created>
  <dcterms:modified xsi:type="dcterms:W3CDTF">2022-03-10T21:13:06Z</dcterms:modified>
</cp:coreProperties>
</file>